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Gizela\Desktop\"/>
    </mc:Choice>
  </mc:AlternateContent>
  <xr:revisionPtr revIDLastSave="0" documentId="8_{060DE6A5-ADE1-45A2-8DD7-4FFED2B6DFE9}" xr6:coauthVersionLast="47" xr6:coauthVersionMax="47" xr10:uidLastSave="{00000000-0000-0000-0000-000000000000}"/>
  <bookViews>
    <workbookView xWindow="-108" yWindow="-108" windowWidth="23256" windowHeight="12456" tabRatio="727" xr2:uid="{00000000-000D-0000-FFFF-FFFF00000000}"/>
  </bookViews>
  <sheets>
    <sheet name="Tabela 4.1" sheetId="15" r:id="rId1"/>
    <sheet name="Tabela 4.2" sheetId="6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5" l="1"/>
  <c r="G15" i="15"/>
  <c r="E12" i="15"/>
  <c r="I18" i="15" l="1"/>
  <c r="D8" i="6"/>
  <c r="E21" i="15"/>
  <c r="E19" i="15"/>
  <c r="E17" i="15"/>
  <c r="E15" i="15"/>
  <c r="E14" i="15"/>
  <c r="E13" i="15"/>
  <c r="D15" i="6" l="1"/>
  <c r="J15" i="6" s="1"/>
  <c r="D14" i="6"/>
  <c r="J14" i="6" s="1"/>
  <c r="H13" i="6"/>
  <c r="H12" i="6"/>
  <c r="D11" i="6"/>
  <c r="J11" i="6" s="1"/>
  <c r="D10" i="6"/>
  <c r="H10" i="6" s="1"/>
  <c r="D9" i="6"/>
  <c r="J9" i="6" s="1"/>
  <c r="J8" i="6"/>
  <c r="H7" i="6"/>
  <c r="G22" i="15"/>
  <c r="G21" i="15"/>
  <c r="G20" i="15"/>
  <c r="G19" i="15"/>
  <c r="G18" i="15"/>
  <c r="G17" i="15"/>
  <c r="G16" i="15"/>
  <c r="G14" i="15"/>
  <c r="G13" i="15"/>
  <c r="G12" i="15"/>
  <c r="G10" i="15"/>
  <c r="I22" i="15"/>
  <c r="I21" i="15"/>
  <c r="I20" i="15"/>
  <c r="I19" i="15"/>
  <c r="I17" i="15"/>
  <c r="I16" i="15"/>
  <c r="I15" i="15"/>
  <c r="I10" i="15"/>
  <c r="I14" i="15"/>
  <c r="I12" i="15"/>
  <c r="H11" i="6" l="1"/>
  <c r="H15" i="6"/>
  <c r="H14" i="6"/>
  <c r="J13" i="6"/>
  <c r="J12" i="6"/>
  <c r="J10" i="6"/>
  <c r="H8" i="6"/>
  <c r="H9" i="6"/>
  <c r="J7" i="6"/>
</calcChain>
</file>

<file path=xl/sharedStrings.xml><?xml version="1.0" encoding="utf-8"?>
<sst xmlns="http://schemas.openxmlformats.org/spreadsheetml/2006/main" count="81" uniqueCount="63">
  <si>
    <t>EFRR</t>
  </si>
  <si>
    <t>EFS+</t>
  </si>
  <si>
    <t>Wnioski złożone w naborach - liczba</t>
  </si>
  <si>
    <t>Środki wypłacone beneficjentom  [PLN]</t>
  </si>
  <si>
    <t>Podpisane z beneficjentami umowy o dofinansowanie- liczba</t>
  </si>
  <si>
    <t>Razem</t>
  </si>
  <si>
    <t>x</t>
  </si>
  <si>
    <t>Zakres wsparcia</t>
  </si>
  <si>
    <t>Ogółem</t>
  </si>
  <si>
    <r>
      <rPr>
        <b/>
        <sz val="11"/>
        <color theme="1"/>
        <rFont val="Calibri"/>
        <family val="2"/>
        <charset val="238"/>
      </rPr>
      <t>Wdrażanie LSR</t>
    </r>
    <r>
      <rPr>
        <sz val="11"/>
        <color theme="1"/>
        <rFont val="Calibri"/>
        <family val="2"/>
        <charset val="238"/>
      </rPr>
      <t xml:space="preserve"> (art. 34 ust.1 lit. b rozporządzenia nr 2021/1060)</t>
    </r>
  </si>
  <si>
    <r>
      <rPr>
        <b/>
        <sz val="11"/>
        <color theme="1"/>
        <rFont val="Calibri"/>
        <family val="2"/>
        <charset val="238"/>
      </rPr>
      <t>Zarządzanie LSR</t>
    </r>
    <r>
      <rPr>
        <sz val="11"/>
        <color theme="1"/>
        <rFont val="Calibri"/>
        <family val="2"/>
        <charset val="238"/>
      </rPr>
      <t xml:space="preserve"> (art. 34 ust.1 lit. c rozporządzenia nr 2021/1060)</t>
    </r>
  </si>
  <si>
    <t>Razem LSR</t>
  </si>
  <si>
    <t>PS WPR</t>
  </si>
  <si>
    <t>Budżet LSR  [EUR]</t>
  </si>
  <si>
    <t>Budżet LSR  [PLN]</t>
  </si>
  <si>
    <t>Podpisane z beneficjentami umowy o dofinansowanie  [PLN]</t>
  </si>
  <si>
    <r>
      <t xml:space="preserve">PS WPR </t>
    </r>
    <r>
      <rPr>
        <sz val="9"/>
        <color theme="1"/>
        <rFont val="Calibri"/>
        <family val="2"/>
        <charset val="238"/>
      </rPr>
      <t>(</t>
    </r>
    <r>
      <rPr>
        <i/>
        <sz val="9"/>
        <color theme="1"/>
        <rFont val="Calibri"/>
        <family val="2"/>
        <charset val="238"/>
      </rPr>
      <t>wkład UE + środki krajowe</t>
    </r>
    <r>
      <rPr>
        <sz val="9"/>
        <color theme="1"/>
        <rFont val="Calibri"/>
        <family val="2"/>
        <charset val="238"/>
      </rPr>
      <t>)</t>
    </r>
  </si>
  <si>
    <r>
      <t xml:space="preserve">EFS+ </t>
    </r>
    <r>
      <rPr>
        <sz val="9"/>
        <color theme="1"/>
        <rFont val="Calibri"/>
        <family val="2"/>
        <charset val="238"/>
      </rPr>
      <t>(</t>
    </r>
    <r>
      <rPr>
        <i/>
        <sz val="9"/>
        <color theme="1"/>
        <rFont val="Calibri"/>
        <family val="2"/>
        <charset val="238"/>
      </rPr>
      <t>wkład UE</t>
    </r>
    <r>
      <rPr>
        <sz val="9"/>
        <color theme="1"/>
        <rFont val="Calibri"/>
        <family val="2"/>
        <charset val="238"/>
      </rPr>
      <t>)</t>
    </r>
  </si>
  <si>
    <r>
      <t xml:space="preserve">EFRR </t>
    </r>
    <r>
      <rPr>
        <sz val="9"/>
        <color theme="1"/>
        <rFont val="Calibri"/>
        <family val="2"/>
        <charset val="238"/>
      </rPr>
      <t>(</t>
    </r>
    <r>
      <rPr>
        <i/>
        <sz val="9"/>
        <color theme="1"/>
        <rFont val="Calibri"/>
        <family val="2"/>
        <charset val="238"/>
      </rPr>
      <t>wkład UE</t>
    </r>
    <r>
      <rPr>
        <sz val="9"/>
        <color theme="1"/>
        <rFont val="Calibri"/>
        <family val="2"/>
        <charset val="238"/>
      </rPr>
      <t>)</t>
    </r>
  </si>
  <si>
    <r>
      <rPr>
        <b/>
        <sz val="11"/>
        <color theme="1"/>
        <rFont val="Calibri"/>
        <family val="2"/>
        <charset val="238"/>
        <scheme val="minor"/>
      </rPr>
      <t>Budżet LSR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[PLN]</t>
    </r>
  </si>
  <si>
    <t>Podpisane z beneficjentami umowy o dofinansowanie [PLN]</t>
  </si>
  <si>
    <t>Środki wypłacone beneficjentom [PLN]</t>
  </si>
  <si>
    <t>Podpisane z beneficjentami umowy o dofinansowanie - % budżetu LSR</t>
  </si>
  <si>
    <t>Środki wypłacone beneficjentom - % budżetu  LSR</t>
  </si>
  <si>
    <t>Środki wypłacone beneficjentom  - % budżetu LSR</t>
  </si>
  <si>
    <t xml:space="preserve">     w tym operacje własne</t>
  </si>
  <si>
    <t xml:space="preserve">x </t>
  </si>
  <si>
    <t>Cel</t>
  </si>
  <si>
    <t>kurs EUR/PLN</t>
  </si>
  <si>
    <t>w. 5 = w. 1 + w. 3 + w. 4</t>
  </si>
  <si>
    <t>w. 9 = w. 6 + w. 7 + w. 8</t>
  </si>
  <si>
    <t>w. 13 = w. 10 + w. 11 + w. 12</t>
  </si>
  <si>
    <t>w. 10 = w. 1 + w. 6</t>
  </si>
  <si>
    <t>w. 11 = w. 3 + w. 7</t>
  </si>
  <si>
    <t>w. 12 = w. 4 + w. 8</t>
  </si>
  <si>
    <t>w. 13 = w. 5 + w. 9</t>
  </si>
  <si>
    <t>wiersz 2 - suma pomocy na operacje własne LGD nie może przekroczyć 20% środków komponentu Wdrażanie LSR w ramach PS WPR</t>
  </si>
  <si>
    <t>kol. 3, wiersze 1, 3-13  - należy podać planowaną wysokość środków przeznaczonych na wdrażanie i zarządzanie, wykazanych w Lokalnej Strategii Rozwoju</t>
  </si>
  <si>
    <t>kol. 4 - przeliczenia alokacji EUR/PLN należy dokonać, stosując kurs z przedostatniego dnia roboczego grudnia roku sprawozdawczego, publikowany przez Europejski Bank Centralny</t>
  </si>
  <si>
    <t>kol. 5 i 7 - należy wypełnić w oparciu o informacje zawarte w Centralnym Systemie Teleinformatycznym (wykorzystywanym na potrzeby wdrażania funduszy strukturalnych, w tym programów regionalnych) lub Centralnym Systemie Obsługi Beneficjentów (odnoszącym się do PS WPR) lub na podstawie danych pozyskanych z samorządu województwa</t>
  </si>
  <si>
    <t>kol. 6, w. 1, 3-13 - wyrażony w procentach udział wartości umów (kol. 5) w kwocie budżetu LSR (kol. 4) w danym wierszu</t>
  </si>
  <si>
    <t>kol. 6, w. 2 - wyrażony w procentach udział wartości umów (kol. 5, w. 2) w kwocie budżetu LSR przeznaczonego na wdrażanie (kol. 4, w. 1)</t>
  </si>
  <si>
    <t>kol 7 - w przypadku EFS+ i EFRR należy podać dane dotyczące wydatków kwalifikowalnych, wykazanych we wnioskach o płatność, zatwierdzonych do 31 grudnia roku sprawozdawczego</t>
  </si>
  <si>
    <t>kol. 8, w. 1, 3-13 - wyrażony w procentach udział wypłaconych środków (kol. 7) w kwocie budżetu LSR (kol. 4) w danym wierszu</t>
  </si>
  <si>
    <t>kol. 8, w. 2 - wyrażony w procentach udział wypłaconych środków (kol. 7, w. 2) w kwocie budżetu LSR przeznaczonego na wdrażanie (kol. 4, w. 1)</t>
  </si>
  <si>
    <t>kol. 1, 2 i 3 - należy wypełnić w oparciu o informacje zawarte w LSR</t>
  </si>
  <si>
    <t>kol. 5-7, 9 - należy wypełnić w oparciu o informacje zawarte w Centralnym Systemie Teleinformatycznym (wykorzystywanym na potrzeby wdrażania funduszy strukturalnych, w tym programów regionalnych) lub Centralnym Systemie Obsługi Beneficjentów (odnoszącym się do PS WPR) lub na podstawie danych pozyskanych z samorządu województwa</t>
  </si>
  <si>
    <t>kol. 5 - dotyczy naborów ogłoszonych (zakończonych i trwających na dzień 31 grudnia roku sprawozdawczego). Nie należy uwzględniać naborów anulowanych</t>
  </si>
  <si>
    <t>kol. 6 i 7 - z wyłączeniem umów rozwiązanych/anulowanych. Kwoty powinny uwzględniać zmiany wynikające z podpisanych aneksów</t>
  </si>
  <si>
    <t>kol. 9 - w przypadku EFS+ i EFRR należy podać dane dotyczące wydatków kwalifikowalnych, wykazanych we wnioskach o płatność, zatwierdzonych do 31 grudnia roku sprawozdawczego</t>
  </si>
  <si>
    <t>Lp.</t>
  </si>
  <si>
    <t>kol. 8 - wyrażony w procentach udział wartości umów (kol. 7) w kwocie budżetu LSR (kol. 4)</t>
  </si>
  <si>
    <t>kol. 10 - wyrażony w procentach udział wypłaconych środków (kol. 9) w kwocie budżetu LSR (kol. 4)</t>
  </si>
  <si>
    <t>Załącznik</t>
  </si>
  <si>
    <t>Program / Fundusz</t>
  </si>
  <si>
    <t>Część 4 Stan realizacji LSR</t>
  </si>
  <si>
    <t xml:space="preserve">Część 4 Stan realizacji LSR </t>
  </si>
  <si>
    <t xml:space="preserve">Tab. 4.1 Postęp finansowy w zakresie środków przeznaczonych na wdrażanie i zarządzanie LSR (narastająco, od początku wdrażania strategii do końca roku sprawozdawczego) </t>
  </si>
  <si>
    <t>Tab. 4.2 Nabory, wnioski, umowy, płatności według celów i funduszy, bez przedsięwzięć związanych z zarządzaniem LSR (narastająco, od początku wdrażania strategii do końca roku sprawozdawczego)</t>
  </si>
  <si>
    <t>PSWPR</t>
  </si>
  <si>
    <t>PSWPR/EFS+</t>
  </si>
  <si>
    <t>I. Wzrost atrakcyjności turystycznej i rekreacyjnej obszaru LGD</t>
  </si>
  <si>
    <t>II. Poprawa jakości życia oraz rozwój usług dla mieszkańców obszaru LGD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</si>
</sst>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z_ł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i/>
      <sz val="9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0F5FA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56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0" fillId="0" borderId="1" xfId="0" applyBorder="1" applyAlignment="1">
      <alignment horizontal="right"/>
    </xf>
    <xf numFmtId="0" fontId="0" fillId="0" borderId="6" xfId="0" applyBorder="1"/>
    <xf numFmtId="0" fontId="1" fillId="2" borderId="1" xfId="0" applyFont="1" applyFill="1" applyBorder="1"/>
    <xf numFmtId="0" fontId="0" fillId="2" borderId="1" xfId="0" applyFill="1" applyBorder="1" applyAlignment="1">
      <alignment horizontal="right"/>
    </xf>
    <xf numFmtId="0" fontId="8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justify" vertical="center" wrapText="1"/>
    </xf>
    <xf numFmtId="0" fontId="2" fillId="0" borderId="0" xfId="0" applyFont="1" applyAlignment="1">
      <alignment wrapText="1"/>
    </xf>
    <xf numFmtId="0" fontId="6" fillId="0" borderId="3" xfId="0" applyFont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justify" vertical="center" wrapText="1"/>
    </xf>
    <xf numFmtId="0" fontId="6" fillId="0" borderId="1" xfId="0" applyFont="1" applyBorder="1" applyAlignment="1">
      <alignment vertical="center" wrapText="1"/>
    </xf>
    <xf numFmtId="0" fontId="0" fillId="0" borderId="4" xfId="0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8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10" fontId="8" fillId="0" borderId="1" xfId="1" applyNumberFormat="1" applyFont="1" applyBorder="1" applyAlignment="1">
      <alignment vertical="center" wrapText="1"/>
    </xf>
    <xf numFmtId="10" fontId="8" fillId="2" borderId="1" xfId="1" applyNumberFormat="1" applyFont="1" applyFill="1" applyBorder="1" applyAlignment="1">
      <alignment vertical="center" wrapText="1"/>
    </xf>
    <xf numFmtId="10" fontId="0" fillId="0" borderId="1" xfId="1" applyNumberFormat="1" applyFont="1" applyBorder="1" applyAlignment="1">
      <alignment horizontal="right"/>
    </xf>
    <xf numFmtId="10" fontId="0" fillId="2" borderId="1" xfId="1" applyNumberFormat="1" applyFont="1" applyFill="1" applyBorder="1" applyAlignment="1">
      <alignment horizontal="right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right"/>
    </xf>
    <xf numFmtId="164" fontId="8" fillId="0" borderId="1" xfId="0" applyNumberFormat="1" applyFont="1" applyBorder="1" applyAlignment="1">
      <alignment vertical="center" wrapText="1"/>
    </xf>
    <xf numFmtId="164" fontId="8" fillId="2" borderId="1" xfId="0" applyNumberFormat="1" applyFont="1" applyFill="1" applyBorder="1" applyAlignment="1">
      <alignment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9" xfId="0" applyNumberFormat="1" applyFont="1" applyBorder="1" applyAlignment="1">
      <alignment vertical="center" wrapText="1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0" fillId="2" borderId="1" xfId="0" applyNumberFormat="1" applyFill="1" applyBorder="1" applyAlignment="1">
      <alignment horizontal="right"/>
    </xf>
    <xf numFmtId="164" fontId="8" fillId="4" borderId="1" xfId="0" applyNumberFormat="1" applyFont="1" applyFill="1" applyBorder="1" applyAlignment="1">
      <alignment vertical="center" wrapText="1"/>
    </xf>
    <xf numFmtId="164" fontId="0" fillId="4" borderId="0" xfId="0" applyNumberFormat="1" applyFill="1"/>
    <xf numFmtId="10" fontId="8" fillId="4" borderId="1" xfId="1" applyNumberFormat="1" applyFont="1" applyFill="1" applyBorder="1" applyAlignment="1">
      <alignment vertical="center" wrapText="1"/>
    </xf>
    <xf numFmtId="164" fontId="0" fillId="4" borderId="1" xfId="0" applyNumberFormat="1" applyFill="1" applyBorder="1" applyAlignment="1">
      <alignment horizontal="right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0" fillId="2" borderId="8" xfId="0" applyFill="1" applyBorder="1"/>
    <xf numFmtId="0" fontId="0" fillId="2" borderId="7" xfId="0" applyFill="1" applyBorder="1"/>
    <xf numFmtId="0" fontId="0" fillId="0" borderId="7" xfId="0" applyBorder="1" applyAlignment="1">
      <alignment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colors>
    <mruColors>
      <color rgb="FFF0F5FA"/>
      <color rgb="FFD0C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5</xdr:col>
      <xdr:colOff>19884</xdr:colOff>
      <xdr:row>2</xdr:row>
      <xdr:rowOff>247776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5973009" cy="90500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Agnieszka Lewandowska" id="{8C4384AB-9DE2-46CD-84BF-1BE578897C43}" userId="S-1-5-21-2619306676-2800222060-3362172700-5564" providerId="AD"/>
</personList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15" dT="2025-05-23T08:43:13.14" personId="{8C4384AB-9DE2-46CD-84BF-1BE578897C43}" id="{84B75240-5D55-4B2B-B2A0-A0DACB0B991D}">
    <text xml:space="preserve">Proszę uzupełnić dane, uwzględnić kwotę umowy w ramach Zarządzania z PS WPR w przeliczeniu na PLN po kursie 4,2655 </text>
  </threadedComment>
  <threadedComment ref="G15" dT="2025-05-23T08:44:33.91" personId="{8C4384AB-9DE2-46CD-84BF-1BE578897C43}" id="{D8A345EC-BFB6-4D82-89EE-728338EC8E7A}">
    <text>Proszę uzupełnić %</text>
  </threadedComment>
  <threadedComment ref="H15" dT="2025-05-23T08:45:36.86" personId="{8C4384AB-9DE2-46CD-84BF-1BE578897C43}" id="{83A090DD-5D2F-45DF-967F-3811E19D3368}">
    <text>Proszę wpisać kwotę wypłaconej I transzy zaliczki w ramach zarządzania.</text>
  </threadedComment>
  <threadedComment ref="I15" dT="2025-05-23T08:46:02.46" personId="{8C4384AB-9DE2-46CD-84BF-1BE578897C43}" id="{75D0844B-2759-4E1B-8212-A348238C4FE3}">
    <text>Proszę uzupełnić %</text>
  </threadedComment>
  <threadedComment ref="E16" dT="2025-05-23T08:44:05.01" personId="{8C4384AB-9DE2-46CD-84BF-1BE578897C43}" id="{2C0BDEC6-6DD4-4B34-975A-FF18DBB17C61}">
    <text>Proszę ujednolicić i wpisać kwotę do 2 miejsc po przecinku</text>
  </threadedComment>
  <threadedComment ref="E18" dT="2025-05-23T08:46:42.97" personId="{8C4384AB-9DE2-46CD-84BF-1BE578897C43}" id="{DFFA7443-1F47-4E22-80CB-E15E8845548D}">
    <text>Proszę uzupełnić</text>
  </threadedComment>
  <threadedComment ref="F18" dT="2025-05-27T05:50:18.05" personId="{8C4384AB-9DE2-46CD-84BF-1BE578897C43}" id="{D31DE08B-9B1C-4DDA-8471-01215ED726A1}">
    <text>Uzupełnić kwotę umowy z Zarządzania</text>
  </threadedComment>
  <threadedComment ref="G18" dT="2025-05-27T05:53:05.54" personId="{8C4384AB-9DE2-46CD-84BF-1BE578897C43}" id="{34643DB9-CF27-4A98-813B-BA309CA9671B}">
    <text>Proszę skorygować %</text>
  </threadedComment>
  <threadedComment ref="F19" dT="2025-05-23T08:49:42.21" personId="{8C4384AB-9DE2-46CD-84BF-1BE578897C43}" id="{0ED81EF1-819E-40C5-A6C7-66B242DEDC4F}">
    <text>Proszę uzupełnić cały wiersz</text>
  </threadedComment>
  <threadedComment ref="F19" dT="2025-05-27T05:50:51.04" personId="{8C4384AB-9DE2-46CD-84BF-1BE578897C43}" id="{BB027525-B8C5-48D3-9414-7124720047CB}" parentId="{0ED81EF1-819E-40C5-A6C7-66B242DEDC4F}">
    <text>Uzupełnić kwotę umowy z Zarządzania</text>
  </threadedComment>
  <threadedComment ref="G19" dT="2025-05-27T05:53:39.95" personId="{8C4384AB-9DE2-46CD-84BF-1BE578897C43}" id="{4833F3AE-F631-4FA5-AC49-615FF9FAC35A}">
    <text>Uwaga jw</text>
  </threadedComment>
  <threadedComment ref="I19" dT="2025-05-23T08:52:19.26" personId="{8C4384AB-9DE2-46CD-84BF-1BE578897C43}" id="{9C053B4D-5933-4C4E-BC94-6757E96B6DCF}">
    <text>Proszę uzupełnić wiersz</text>
  </threadedComment>
  <threadedComment ref="E20" dT="2025-05-23T08:50:27.16" personId="{8C4384AB-9DE2-46CD-84BF-1BE578897C43}" id="{C13F5407-400C-449D-9173-7DEC12F0C585}">
    <text>Proszę ujednolicić i podać kwotę do 2 miejsc po przecinku</text>
  </threadedComment>
  <threadedComment ref="F20" dT="2025-05-27T05:52:12.19" personId="{8C4384AB-9DE2-46CD-84BF-1BE578897C43}" id="{1B3DB989-0644-4D00-B6C4-3EF720A89BE5}">
    <text>Proszę usunąć kwotę, do końca 2024 nie została podpisana żadna umowa o powierzenie grantu</text>
  </threadedComment>
  <threadedComment ref="E22" dT="2025-05-23T08:51:33.32" personId="{8C4384AB-9DE2-46CD-84BF-1BE578897C43}" id="{DC5F76FB-2121-415C-9AEB-DEA53AD53412}">
    <text>Proszę zweryfikować kwotę</text>
  </threadedComment>
  <threadedComment ref="F22" dT="2025-05-23T08:52:40.43" personId="{8C4384AB-9DE2-46CD-84BF-1BE578897C43}" id="{8079D3A0-1EF5-498B-AE12-F5B58E2F6604}">
    <text>Proszę uzupełnić wiersz</text>
  </threadedComment>
  <threadedComment ref="F22" dT="2025-05-27T05:52:38.81" personId="{8C4384AB-9DE2-46CD-84BF-1BE578897C43}" id="{3179702A-CEE2-41FD-9407-85DEF08AF0EA}" parentId="{8079D3A0-1EF5-498B-AE12-F5B58E2F6604}">
    <text>Proszę uzupełnić kwotę umowy z zarządzania</text>
  </threadedComment>
  <threadedComment ref="G22" dT="2025-05-27T05:54:00.61" personId="{8C4384AB-9DE2-46CD-84BF-1BE578897C43}" id="{91156E20-D82F-4E4F-A343-E8FBED873954}">
    <text>Uwaga jw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D12" dT="2025-05-23T08:53:50.44" personId="{8C4384AB-9DE2-46CD-84BF-1BE578897C43}" id="{FA434D08-975B-4772-B37E-AFF10740217D}">
    <text>Proszę ujednolicić i wprowadzić separator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4.9989318521683403E-2"/>
    <pageSetUpPr fitToPage="1"/>
  </sheetPr>
  <dimension ref="A1:N40"/>
  <sheetViews>
    <sheetView showGridLines="0" tabSelected="1" workbookViewId="0">
      <selection activeCell="F18" sqref="F18"/>
    </sheetView>
  </sheetViews>
  <sheetFormatPr defaultColWidth="9.21875" defaultRowHeight="14.4" x14ac:dyDescent="0.3"/>
  <cols>
    <col min="1" max="1" width="4.5546875" customWidth="1"/>
    <col min="2" max="3" width="26.77734375" customWidth="1"/>
    <col min="4" max="4" width="14.44140625" customWidth="1"/>
    <col min="5" max="5" width="16.5546875" customWidth="1"/>
    <col min="6" max="6" width="17.77734375" customWidth="1"/>
    <col min="7" max="7" width="16.21875" customWidth="1"/>
    <col min="8" max="9" width="16.77734375" customWidth="1"/>
    <col min="10" max="10" width="3.77734375" customWidth="1"/>
    <col min="11" max="11" width="12.77734375" customWidth="1"/>
  </cols>
  <sheetData>
    <row r="1" spans="1:12" x14ac:dyDescent="0.3">
      <c r="A1" t="s">
        <v>53</v>
      </c>
    </row>
    <row r="2" spans="1:12" ht="51.75" customHeight="1" x14ac:dyDescent="0.3"/>
    <row r="3" spans="1:12" ht="51.75" customHeight="1" x14ac:dyDescent="0.3"/>
    <row r="4" spans="1:12" ht="25.5" customHeight="1" x14ac:dyDescent="0.3">
      <c r="A4" s="2" t="s">
        <v>55</v>
      </c>
    </row>
    <row r="5" spans="1:12" x14ac:dyDescent="0.3">
      <c r="A5" s="2" t="s">
        <v>57</v>
      </c>
    </row>
    <row r="6" spans="1:12" x14ac:dyDescent="0.3">
      <c r="C6" s="5"/>
      <c r="D6" s="5"/>
      <c r="E6" s="5"/>
      <c r="F6" s="5"/>
      <c r="G6" s="5"/>
      <c r="H6" s="5"/>
      <c r="I6" s="5"/>
    </row>
    <row r="7" spans="1:12" ht="15" customHeight="1" x14ac:dyDescent="0.3">
      <c r="A7" s="45" t="s">
        <v>50</v>
      </c>
      <c r="B7" s="45" t="s">
        <v>7</v>
      </c>
      <c r="C7" s="45" t="s">
        <v>54</v>
      </c>
      <c r="D7" s="45" t="s">
        <v>13</v>
      </c>
      <c r="E7" s="48" t="s">
        <v>14</v>
      </c>
      <c r="F7" s="48" t="s">
        <v>15</v>
      </c>
      <c r="G7" s="48" t="s">
        <v>22</v>
      </c>
      <c r="H7" s="48" t="s">
        <v>3</v>
      </c>
      <c r="I7" s="48" t="s">
        <v>23</v>
      </c>
    </row>
    <row r="8" spans="1:12" ht="69.75" customHeight="1" x14ac:dyDescent="0.3">
      <c r="A8" s="46"/>
      <c r="B8" s="45"/>
      <c r="C8" s="45"/>
      <c r="D8" s="45"/>
      <c r="E8" s="48"/>
      <c r="F8" s="48"/>
      <c r="G8" s="48"/>
      <c r="H8" s="48"/>
      <c r="I8" s="48"/>
    </row>
    <row r="9" spans="1:12" x14ac:dyDescent="0.3">
      <c r="A9" s="19"/>
      <c r="B9" s="20">
        <v>1</v>
      </c>
      <c r="C9" s="21">
        <v>2</v>
      </c>
      <c r="D9" s="22">
        <v>3</v>
      </c>
      <c r="E9" s="21">
        <v>4</v>
      </c>
      <c r="F9" s="22">
        <v>5</v>
      </c>
      <c r="G9" s="21">
        <v>6</v>
      </c>
      <c r="H9" s="22">
        <v>7</v>
      </c>
      <c r="I9" s="21">
        <v>8</v>
      </c>
      <c r="K9" s="1" t="s">
        <v>28</v>
      </c>
      <c r="L9" s="1">
        <v>4.2655000000000003</v>
      </c>
    </row>
    <row r="10" spans="1:12" ht="26.4" x14ac:dyDescent="0.3">
      <c r="A10" s="18">
        <v>1</v>
      </c>
      <c r="B10" s="49" t="s">
        <v>9</v>
      </c>
      <c r="C10" s="8" t="s">
        <v>16</v>
      </c>
      <c r="D10" s="34">
        <v>2250000</v>
      </c>
      <c r="E10" s="34">
        <v>9597375</v>
      </c>
      <c r="F10" s="8"/>
      <c r="G10" s="26">
        <f>F$10/E$10</f>
        <v>0</v>
      </c>
      <c r="H10" s="8"/>
      <c r="I10" s="26">
        <f>H$10/E$10</f>
        <v>0</v>
      </c>
    </row>
    <row r="11" spans="1:12" x14ac:dyDescent="0.3">
      <c r="A11" s="15">
        <v>2</v>
      </c>
      <c r="B11" s="50"/>
      <c r="C11" s="8" t="s">
        <v>25</v>
      </c>
      <c r="D11" s="36" t="s">
        <v>6</v>
      </c>
      <c r="E11" s="36" t="s">
        <v>26</v>
      </c>
      <c r="F11" s="8"/>
      <c r="G11" s="26"/>
      <c r="H11" s="8"/>
      <c r="I11" s="26"/>
    </row>
    <row r="12" spans="1:12" x14ac:dyDescent="0.3">
      <c r="A12" s="15">
        <v>3</v>
      </c>
      <c r="B12" s="51"/>
      <c r="C12" s="8" t="s">
        <v>17</v>
      </c>
      <c r="D12" s="34">
        <v>1489500</v>
      </c>
      <c r="E12" s="34">
        <f>D$12*$L$9</f>
        <v>6353462.25</v>
      </c>
      <c r="F12" s="8"/>
      <c r="G12" s="26">
        <f>F$12/E$12</f>
        <v>0</v>
      </c>
      <c r="H12" s="8"/>
      <c r="I12" s="26">
        <f>H$12/E$12</f>
        <v>0</v>
      </c>
    </row>
    <row r="13" spans="1:12" x14ac:dyDescent="0.3">
      <c r="A13" s="15">
        <v>4</v>
      </c>
      <c r="B13" s="51"/>
      <c r="C13" s="8" t="s">
        <v>18</v>
      </c>
      <c r="D13" s="34">
        <v>0</v>
      </c>
      <c r="E13" s="34">
        <f>D$13*$L$9</f>
        <v>0</v>
      </c>
      <c r="F13" s="8"/>
      <c r="G13" s="26" t="e">
        <f>F$13/E$13</f>
        <v>#DIV/0!</v>
      </c>
      <c r="H13" s="8"/>
      <c r="I13" s="26" t="e">
        <f>H$13/E$13</f>
        <v>#DIV/0!</v>
      </c>
    </row>
    <row r="14" spans="1:12" x14ac:dyDescent="0.3">
      <c r="A14" s="15">
        <v>5</v>
      </c>
      <c r="B14" s="51"/>
      <c r="C14" s="13" t="s">
        <v>8</v>
      </c>
      <c r="D14" s="34">
        <v>3739500</v>
      </c>
      <c r="E14" s="34">
        <f>D$14*$L$9</f>
        <v>15950837.250000002</v>
      </c>
      <c r="F14" s="34"/>
      <c r="G14" s="26">
        <f>F$14/E$14</f>
        <v>0</v>
      </c>
      <c r="H14" s="8"/>
      <c r="I14" s="26">
        <f>H$14/E$14</f>
        <v>0</v>
      </c>
    </row>
    <row r="15" spans="1:12" ht="26.4" x14ac:dyDescent="0.3">
      <c r="A15" s="15">
        <v>6</v>
      </c>
      <c r="B15" s="49" t="s">
        <v>10</v>
      </c>
      <c r="C15" s="8" t="s">
        <v>16</v>
      </c>
      <c r="D15" s="34">
        <v>512500</v>
      </c>
      <c r="E15" s="34">
        <f>D$15*$L$9</f>
        <v>2186068.75</v>
      </c>
      <c r="F15" s="41">
        <v>2186068.75</v>
      </c>
      <c r="G15" s="43">
        <f>F$15/E$15</f>
        <v>1</v>
      </c>
      <c r="H15" s="41">
        <v>437213.75</v>
      </c>
      <c r="I15" s="43">
        <f>H$15/E$15</f>
        <v>0.2</v>
      </c>
    </row>
    <row r="16" spans="1:12" x14ac:dyDescent="0.3">
      <c r="A16" s="15">
        <v>7</v>
      </c>
      <c r="B16" s="51"/>
      <c r="C16" s="8" t="s">
        <v>17</v>
      </c>
      <c r="D16" s="37">
        <v>104265</v>
      </c>
      <c r="E16" s="41">
        <v>444742.36</v>
      </c>
      <c r="F16" s="34"/>
      <c r="G16" s="26">
        <f>F$16/E$16</f>
        <v>0</v>
      </c>
      <c r="H16" s="34"/>
      <c r="I16" s="26">
        <f>H$16/E$16</f>
        <v>0</v>
      </c>
    </row>
    <row r="17" spans="1:14" x14ac:dyDescent="0.3">
      <c r="A17" s="15">
        <v>8</v>
      </c>
      <c r="B17" s="51"/>
      <c r="C17" s="8" t="s">
        <v>18</v>
      </c>
      <c r="D17" s="34">
        <v>0</v>
      </c>
      <c r="E17" s="34">
        <f>D$17*$L$9</f>
        <v>0</v>
      </c>
      <c r="F17" s="34"/>
      <c r="G17" s="26" t="e">
        <f>F$17/E$17</f>
        <v>#DIV/0!</v>
      </c>
      <c r="H17" s="34"/>
      <c r="I17" s="26" t="e">
        <f>H$17/E$17</f>
        <v>#DIV/0!</v>
      </c>
    </row>
    <row r="18" spans="1:14" x14ac:dyDescent="0.3">
      <c r="A18" s="15">
        <v>9</v>
      </c>
      <c r="B18" s="55"/>
      <c r="C18" s="17" t="s">
        <v>8</v>
      </c>
      <c r="D18" s="34">
        <v>616765</v>
      </c>
      <c r="E18" s="41">
        <v>2630811.1</v>
      </c>
      <c r="F18" s="42">
        <v>2186068.75</v>
      </c>
      <c r="G18" s="43">
        <f>F$19/E$18</f>
        <v>0.83094858083881429</v>
      </c>
      <c r="H18" s="41">
        <v>437213.75</v>
      </c>
      <c r="I18" s="43">
        <f>H$18/E$18</f>
        <v>0.16618971616776285</v>
      </c>
    </row>
    <row r="19" spans="1:14" ht="26.4" x14ac:dyDescent="0.3">
      <c r="A19" s="15">
        <v>10</v>
      </c>
      <c r="B19" s="52" t="s">
        <v>5</v>
      </c>
      <c r="C19" s="9" t="s">
        <v>16</v>
      </c>
      <c r="D19" s="35">
        <v>2762500</v>
      </c>
      <c r="E19" s="35">
        <f>D$19*$L$9</f>
        <v>11783443.75</v>
      </c>
      <c r="F19" s="41">
        <v>2186068.75</v>
      </c>
      <c r="G19" s="43">
        <f>F$20/E$19</f>
        <v>0</v>
      </c>
      <c r="H19" s="41">
        <v>437213.75</v>
      </c>
      <c r="I19" s="43">
        <f>H$19/E$19</f>
        <v>3.7104072398190045E-2</v>
      </c>
    </row>
    <row r="20" spans="1:14" x14ac:dyDescent="0.3">
      <c r="A20" s="15">
        <v>11</v>
      </c>
      <c r="B20" s="53"/>
      <c r="C20" s="9" t="s">
        <v>17</v>
      </c>
      <c r="D20" s="35">
        <v>1593765</v>
      </c>
      <c r="E20" s="35">
        <v>6798204.6100000003</v>
      </c>
      <c r="F20" s="41">
        <v>0</v>
      </c>
      <c r="G20" s="27" t="e">
        <f>#REF!/E$20</f>
        <v>#REF!</v>
      </c>
      <c r="H20" s="35"/>
      <c r="I20" s="27">
        <f>H$20/E$20</f>
        <v>0</v>
      </c>
    </row>
    <row r="21" spans="1:14" x14ac:dyDescent="0.3">
      <c r="A21" s="15">
        <v>12</v>
      </c>
      <c r="B21" s="53"/>
      <c r="C21" s="9" t="s">
        <v>18</v>
      </c>
      <c r="D21" s="35">
        <v>0</v>
      </c>
      <c r="E21" s="35">
        <f>D$21*$L$9</f>
        <v>0</v>
      </c>
      <c r="F21" s="35"/>
      <c r="G21" s="27" t="e">
        <f>F$21/E$21</f>
        <v>#DIV/0!</v>
      </c>
      <c r="H21" s="35"/>
      <c r="I21" s="27" t="e">
        <f>H$21/E$21</f>
        <v>#DIV/0!</v>
      </c>
    </row>
    <row r="22" spans="1:14" x14ac:dyDescent="0.3">
      <c r="A22" s="15">
        <v>13</v>
      </c>
      <c r="B22" s="54"/>
      <c r="C22" s="14" t="s">
        <v>8</v>
      </c>
      <c r="D22" s="35">
        <v>4356265</v>
      </c>
      <c r="E22" s="41">
        <v>18581648.359999999</v>
      </c>
      <c r="F22" s="41">
        <v>2186068.75</v>
      </c>
      <c r="G22" s="43">
        <f>F$22/E$22</f>
        <v>0.11764665371161938</v>
      </c>
      <c r="H22" s="41">
        <v>437213.75</v>
      </c>
      <c r="I22" s="43">
        <f>H$22/E$22</f>
        <v>2.3529330742323874E-2</v>
      </c>
    </row>
    <row r="24" spans="1:14" x14ac:dyDescent="0.3">
      <c r="A24" t="s">
        <v>36</v>
      </c>
    </row>
    <row r="25" spans="1:14" x14ac:dyDescent="0.3">
      <c r="A25" t="s">
        <v>37</v>
      </c>
      <c r="C25" s="16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</row>
    <row r="26" spans="1:14" x14ac:dyDescent="0.3">
      <c r="A26" t="s">
        <v>38</v>
      </c>
    </row>
    <row r="27" spans="1:14" ht="27.6" customHeight="1" x14ac:dyDescent="0.3">
      <c r="A27" s="47" t="s">
        <v>39</v>
      </c>
      <c r="B27" s="47"/>
      <c r="C27" s="47"/>
      <c r="D27" s="47"/>
      <c r="E27" s="47"/>
      <c r="F27" s="47"/>
      <c r="G27" s="47"/>
      <c r="H27" s="47"/>
      <c r="I27" s="47"/>
      <c r="J27" s="10"/>
      <c r="K27" s="10"/>
      <c r="L27" s="10"/>
      <c r="M27" s="10"/>
      <c r="N27" s="10"/>
    </row>
    <row r="28" spans="1:14" x14ac:dyDescent="0.3">
      <c r="A28" t="s">
        <v>40</v>
      </c>
    </row>
    <row r="29" spans="1:14" x14ac:dyDescent="0.3">
      <c r="A29" t="s">
        <v>41</v>
      </c>
    </row>
    <row r="30" spans="1:14" x14ac:dyDescent="0.3">
      <c r="A30" t="s">
        <v>42</v>
      </c>
    </row>
    <row r="31" spans="1:14" x14ac:dyDescent="0.3">
      <c r="A31" t="s">
        <v>43</v>
      </c>
    </row>
    <row r="32" spans="1:14" x14ac:dyDescent="0.3">
      <c r="A32" t="s">
        <v>44</v>
      </c>
    </row>
    <row r="33" spans="1:1" ht="15.75" customHeight="1" x14ac:dyDescent="0.3"/>
    <row r="34" spans="1:1" x14ac:dyDescent="0.3">
      <c r="A34" t="s">
        <v>29</v>
      </c>
    </row>
    <row r="35" spans="1:1" x14ac:dyDescent="0.3">
      <c r="A35" t="s">
        <v>30</v>
      </c>
    </row>
    <row r="36" spans="1:1" x14ac:dyDescent="0.3">
      <c r="A36" t="s">
        <v>32</v>
      </c>
    </row>
    <row r="37" spans="1:1" x14ac:dyDescent="0.3">
      <c r="A37" t="s">
        <v>33</v>
      </c>
    </row>
    <row r="38" spans="1:1" x14ac:dyDescent="0.3">
      <c r="A38" t="s">
        <v>34</v>
      </c>
    </row>
    <row r="39" spans="1:1" x14ac:dyDescent="0.3">
      <c r="A39" t="s">
        <v>35</v>
      </c>
    </row>
    <row r="40" spans="1:1" x14ac:dyDescent="0.3">
      <c r="A40" t="s">
        <v>31</v>
      </c>
    </row>
  </sheetData>
  <mergeCells count="13">
    <mergeCell ref="A7:A8"/>
    <mergeCell ref="A27:I27"/>
    <mergeCell ref="B7:B8"/>
    <mergeCell ref="C7:C8"/>
    <mergeCell ref="D7:D8"/>
    <mergeCell ref="E7:E8"/>
    <mergeCell ref="H7:H8"/>
    <mergeCell ref="I7:I8"/>
    <mergeCell ref="B10:B14"/>
    <mergeCell ref="B19:B22"/>
    <mergeCell ref="B15:B18"/>
    <mergeCell ref="F7:F8"/>
    <mergeCell ref="G7:G8"/>
  </mergeCells>
  <phoneticPr fontId="5" type="noConversion"/>
  <pageMargins left="0.7" right="0.7" top="0.75" bottom="0.75" header="0.3" footer="0.3"/>
  <pageSetup paperSize="9"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4.9989318521683403E-2"/>
    <pageSetUpPr fitToPage="1"/>
  </sheetPr>
  <dimension ref="A1:M24"/>
  <sheetViews>
    <sheetView showGridLines="0" topLeftCell="A4" workbookViewId="0">
      <selection activeCell="D12" sqref="D12"/>
    </sheetView>
  </sheetViews>
  <sheetFormatPr defaultColWidth="9.21875" defaultRowHeight="14.4" x14ac:dyDescent="0.3"/>
  <cols>
    <col min="1" max="1" width="22.109375" customWidth="1"/>
    <col min="2" max="2" width="16.77734375" customWidth="1"/>
    <col min="3" max="4" width="20.5546875" customWidth="1"/>
    <col min="5" max="5" width="16.77734375" customWidth="1"/>
    <col min="6" max="7" width="21.21875" customWidth="1"/>
    <col min="8" max="8" width="17.21875" customWidth="1"/>
    <col min="9" max="9" width="17" customWidth="1"/>
    <col min="10" max="10" width="16.5546875" customWidth="1"/>
    <col min="11" max="11" width="3.77734375" customWidth="1"/>
    <col min="12" max="12" width="12.77734375" customWidth="1"/>
    <col min="13" max="13" width="10" customWidth="1"/>
  </cols>
  <sheetData>
    <row r="1" spans="1:13" x14ac:dyDescent="0.3">
      <c r="A1" t="s">
        <v>53</v>
      </c>
    </row>
    <row r="2" spans="1:13" x14ac:dyDescent="0.3">
      <c r="A2" s="2" t="s">
        <v>56</v>
      </c>
    </row>
    <row r="3" spans="1:13" x14ac:dyDescent="0.3">
      <c r="A3" s="2" t="s">
        <v>58</v>
      </c>
    </row>
    <row r="4" spans="1:13" x14ac:dyDescent="0.3">
      <c r="A4" s="2"/>
    </row>
    <row r="5" spans="1:13" ht="78" customHeight="1" x14ac:dyDescent="0.3">
      <c r="A5" s="23" t="s">
        <v>27</v>
      </c>
      <c r="B5" s="23" t="s">
        <v>54</v>
      </c>
      <c r="C5" s="23" t="s">
        <v>13</v>
      </c>
      <c r="D5" s="24" t="s">
        <v>19</v>
      </c>
      <c r="E5" s="23" t="s">
        <v>2</v>
      </c>
      <c r="F5" s="23" t="s">
        <v>4</v>
      </c>
      <c r="G5" s="23" t="s">
        <v>20</v>
      </c>
      <c r="H5" s="23" t="s">
        <v>22</v>
      </c>
      <c r="I5" s="23" t="s">
        <v>21</v>
      </c>
      <c r="J5" s="23" t="s">
        <v>24</v>
      </c>
    </row>
    <row r="6" spans="1:13" x14ac:dyDescent="0.3">
      <c r="A6" s="25">
        <v>1</v>
      </c>
      <c r="B6" s="25">
        <v>2</v>
      </c>
      <c r="C6" s="25">
        <v>3</v>
      </c>
      <c r="D6" s="25">
        <v>4</v>
      </c>
      <c r="E6" s="25">
        <v>5</v>
      </c>
      <c r="F6" s="25">
        <v>6</v>
      </c>
      <c r="G6" s="25">
        <v>7</v>
      </c>
      <c r="H6" s="25">
        <v>8</v>
      </c>
      <c r="I6" s="25">
        <v>9</v>
      </c>
      <c r="J6" s="25">
        <v>10</v>
      </c>
      <c r="L6" s="1" t="s">
        <v>28</v>
      </c>
      <c r="M6" s="1">
        <v>4.2655000000000003</v>
      </c>
    </row>
    <row r="7" spans="1:13" ht="57.6" x14ac:dyDescent="0.3">
      <c r="A7" s="31" t="s">
        <v>61</v>
      </c>
      <c r="B7" s="32" t="s">
        <v>59</v>
      </c>
      <c r="C7" s="38">
        <v>1695800</v>
      </c>
      <c r="D7" s="39">
        <v>7233434.9000000004</v>
      </c>
      <c r="E7" s="4"/>
      <c r="F7" s="4"/>
      <c r="G7" s="4"/>
      <c r="H7" s="28">
        <f>G$7/D$7</f>
        <v>0</v>
      </c>
      <c r="I7" s="4"/>
      <c r="J7" s="28">
        <f>I$7/D$7</f>
        <v>0</v>
      </c>
    </row>
    <row r="8" spans="1:13" ht="57.6" x14ac:dyDescent="0.3">
      <c r="A8" s="30" t="s">
        <v>62</v>
      </c>
      <c r="B8" s="32" t="s">
        <v>60</v>
      </c>
      <c r="C8" s="38">
        <v>2043700</v>
      </c>
      <c r="D8" s="39">
        <f>C$8*$M$6</f>
        <v>8717402.3500000015</v>
      </c>
      <c r="E8" s="33"/>
      <c r="F8" s="4"/>
      <c r="G8" s="4"/>
      <c r="H8" s="28">
        <f>G$8/D$8</f>
        <v>0</v>
      </c>
      <c r="I8" s="4"/>
      <c r="J8" s="28">
        <f>I$8/D$8</f>
        <v>0</v>
      </c>
    </row>
    <row r="9" spans="1:13" x14ac:dyDescent="0.3">
      <c r="A9" s="3"/>
      <c r="B9" s="1"/>
      <c r="C9" s="39"/>
      <c r="D9" s="39">
        <f>C$9*$M$6</f>
        <v>0</v>
      </c>
      <c r="E9" s="4"/>
      <c r="F9" s="4"/>
      <c r="G9" s="4"/>
      <c r="H9" s="28" t="e">
        <f>G$9/D$9</f>
        <v>#DIV/0!</v>
      </c>
      <c r="I9" s="4"/>
      <c r="J9" s="28" t="e">
        <f>I$9/D$9</f>
        <v>#DIV/0!</v>
      </c>
    </row>
    <row r="10" spans="1:13" x14ac:dyDescent="0.3">
      <c r="A10" s="3"/>
      <c r="B10" s="1"/>
      <c r="C10" s="39"/>
      <c r="D10" s="39">
        <f>C$10*$M$6</f>
        <v>0</v>
      </c>
      <c r="E10" s="4"/>
      <c r="F10" s="4"/>
      <c r="G10" s="4"/>
      <c r="H10" s="28" t="e">
        <f>G$10/D$10</f>
        <v>#DIV/0!</v>
      </c>
      <c r="I10" s="4"/>
      <c r="J10" s="28" t="e">
        <f>I$10/D$10</f>
        <v>#DIV/0!</v>
      </c>
    </row>
    <row r="11" spans="1:13" x14ac:dyDescent="0.3">
      <c r="A11" s="3"/>
      <c r="B11" s="1"/>
      <c r="C11" s="39"/>
      <c r="D11" s="39">
        <f>C$11*$M$6</f>
        <v>0</v>
      </c>
      <c r="E11" s="4"/>
      <c r="F11" s="4"/>
      <c r="G11" s="4"/>
      <c r="H11" s="28" t="e">
        <f>G$11/D$11</f>
        <v>#DIV/0!</v>
      </c>
      <c r="I11" s="4"/>
      <c r="J11" s="28" t="e">
        <f>I$11/D$11</f>
        <v>#DIV/0!</v>
      </c>
    </row>
    <row r="12" spans="1:13" x14ac:dyDescent="0.3">
      <c r="A12" s="6" t="s">
        <v>8</v>
      </c>
      <c r="B12" s="6" t="s">
        <v>12</v>
      </c>
      <c r="C12" s="40">
        <v>2250000</v>
      </c>
      <c r="D12" s="44">
        <v>9597375</v>
      </c>
      <c r="E12" s="7"/>
      <c r="F12" s="7"/>
      <c r="G12" s="7"/>
      <c r="H12" s="29">
        <f>G$12/D$12</f>
        <v>0</v>
      </c>
      <c r="I12" s="7"/>
      <c r="J12" s="29">
        <f>I$12/D$12</f>
        <v>0</v>
      </c>
    </row>
    <row r="13" spans="1:13" x14ac:dyDescent="0.3">
      <c r="A13" s="6" t="s">
        <v>8</v>
      </c>
      <c r="B13" s="6" t="s">
        <v>1</v>
      </c>
      <c r="C13" s="40">
        <v>1489500</v>
      </c>
      <c r="D13" s="40">
        <v>6353462.25</v>
      </c>
      <c r="E13" s="7"/>
      <c r="F13" s="7"/>
      <c r="G13" s="7"/>
      <c r="H13" s="29">
        <f>G$13/D$13</f>
        <v>0</v>
      </c>
      <c r="I13" s="7"/>
      <c r="J13" s="29">
        <f>I$13/D$13</f>
        <v>0</v>
      </c>
    </row>
    <row r="14" spans="1:13" x14ac:dyDescent="0.3">
      <c r="A14" s="6" t="s">
        <v>8</v>
      </c>
      <c r="B14" s="6" t="s">
        <v>0</v>
      </c>
      <c r="C14" s="40">
        <v>0</v>
      </c>
      <c r="D14" s="40">
        <f>C$14*$M$6</f>
        <v>0</v>
      </c>
      <c r="E14" s="7"/>
      <c r="F14" s="7"/>
      <c r="G14" s="7"/>
      <c r="H14" s="29" t="e">
        <f>G$14/D$14</f>
        <v>#DIV/0!</v>
      </c>
      <c r="I14" s="7"/>
      <c r="J14" s="29" t="e">
        <f>I$14/D$14</f>
        <v>#DIV/0!</v>
      </c>
    </row>
    <row r="15" spans="1:13" x14ac:dyDescent="0.3">
      <c r="A15" s="6" t="s">
        <v>11</v>
      </c>
      <c r="B15" s="6" t="s">
        <v>6</v>
      </c>
      <c r="C15" s="40">
        <v>3739500</v>
      </c>
      <c r="D15" s="40">
        <f>C$15*$M$6</f>
        <v>15950837.250000002</v>
      </c>
      <c r="E15" s="7"/>
      <c r="F15" s="7"/>
      <c r="G15" s="7"/>
      <c r="H15" s="29">
        <f>G$15/D$15</f>
        <v>0</v>
      </c>
      <c r="I15" s="7"/>
      <c r="J15" s="29">
        <f>I$15/D$15</f>
        <v>0</v>
      </c>
    </row>
    <row r="16" spans="1:13" x14ac:dyDescent="0.3">
      <c r="A16" s="2"/>
    </row>
    <row r="17" spans="1:10" x14ac:dyDescent="0.3">
      <c r="A17" t="s">
        <v>45</v>
      </c>
      <c r="B17" s="11"/>
      <c r="C17" s="12"/>
      <c r="D17" s="12"/>
      <c r="E17" s="12"/>
      <c r="F17" s="12"/>
      <c r="G17" s="12"/>
      <c r="H17" s="12"/>
      <c r="I17" s="12"/>
      <c r="J17" s="12"/>
    </row>
    <row r="18" spans="1:10" x14ac:dyDescent="0.3">
      <c r="A18" t="s">
        <v>38</v>
      </c>
      <c r="B18" s="10"/>
      <c r="C18" s="10"/>
      <c r="D18" s="10"/>
      <c r="E18" s="10"/>
      <c r="F18" s="10"/>
      <c r="G18" s="10"/>
      <c r="H18" s="10"/>
      <c r="I18" s="10"/>
      <c r="J18" s="10"/>
    </row>
    <row r="19" spans="1:10" ht="29.1" customHeight="1" x14ac:dyDescent="0.3">
      <c r="A19" s="47" t="s">
        <v>46</v>
      </c>
      <c r="B19" s="47"/>
      <c r="C19" s="47"/>
      <c r="D19" s="47"/>
      <c r="E19" s="47"/>
      <c r="F19" s="47"/>
      <c r="G19" s="47"/>
      <c r="H19" s="47"/>
      <c r="I19" s="47"/>
      <c r="J19" s="47"/>
    </row>
    <row r="20" spans="1:10" x14ac:dyDescent="0.3">
      <c r="A20" t="s">
        <v>47</v>
      </c>
    </row>
    <row r="21" spans="1:10" x14ac:dyDescent="0.3">
      <c r="A21" t="s">
        <v>48</v>
      </c>
    </row>
    <row r="22" spans="1:10" x14ac:dyDescent="0.3">
      <c r="A22" t="s">
        <v>51</v>
      </c>
    </row>
    <row r="23" spans="1:10" x14ac:dyDescent="0.3">
      <c r="A23" t="s">
        <v>49</v>
      </c>
    </row>
    <row r="24" spans="1:10" x14ac:dyDescent="0.3">
      <c r="A24" t="s">
        <v>52</v>
      </c>
    </row>
  </sheetData>
  <mergeCells count="1">
    <mergeCell ref="A19:J19"/>
  </mergeCells>
  <phoneticPr fontId="5" type="noConversion"/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Tabela 4.1</vt:lpstr>
      <vt:lpstr>Tabela 4.2</vt:lpstr>
    </vt:vector>
  </TitlesOfParts>
  <Company>Ministerstwo Rolnictwa i Rozwoju Wsi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Zieliński Piotr</dc:creator>
  <cp:lastModifiedBy>Gizela</cp:lastModifiedBy>
  <cp:lastPrinted>2025-05-27T10:04:28Z</cp:lastPrinted>
  <dcterms:created xsi:type="dcterms:W3CDTF">2024-08-29T09:25:50Z</dcterms:created>
  <dcterms:modified xsi:type="dcterms:W3CDTF">2025-11-06T08:16:35Z</dcterms:modified>
</cp:coreProperties>
</file>